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2"/>
  </bookViews>
  <sheets>
    <sheet name="Záradék" sheetId="1" r:id="rId1"/>
    <sheet name="Fejezet összesítő" sheetId="2" r:id="rId2"/>
    <sheet name="Hőszigetelés" sheetId="3" r:id="rId3"/>
    <sheet name="Pince burkolat" sheetId="4" r:id="rId4"/>
    <sheet name="Kazáncsere" sheetId="5" r:id="rId5"/>
  </sheets>
  <definedNames/>
  <calcPr fullCalcOnLoad="1"/>
</workbook>
</file>

<file path=xl/sharedStrings.xml><?xml version="1.0" encoding="utf-8"?>
<sst xmlns="http://schemas.openxmlformats.org/spreadsheetml/2006/main" count="231" uniqueCount="162">
  <si>
    <t>Ssz.</t>
  </si>
  <si>
    <t>Tételszám</t>
  </si>
  <si>
    <t>Tétel szövege</t>
  </si>
  <si>
    <t>Menny.</t>
  </si>
  <si>
    <t>Egység</t>
  </si>
  <si>
    <t>Egységár</t>
  </si>
  <si>
    <t>Összesen</t>
  </si>
  <si>
    <t>15 Zsaluzás és állványozás</t>
  </si>
  <si>
    <t>150120012602</t>
  </si>
  <si>
    <t xml:space="preserve">m2     </t>
  </si>
  <si>
    <t>munkapadló magasságig KRAUSE Stabilo homlokzati keretállvány 0,75 m padlószélességgel, 6,00 m munkapadló magasságig</t>
  </si>
  <si>
    <t>150120012776</t>
  </si>
  <si>
    <t>Védőfüggöny szerelése állványszerkezetre, műanyag hálóból</t>
  </si>
  <si>
    <t>21 Irtás, föld- és sziklamunka</t>
  </si>
  <si>
    <t>210030014710</t>
  </si>
  <si>
    <t xml:space="preserve">m3     </t>
  </si>
  <si>
    <t>210030015361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</si>
  <si>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</si>
  <si>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210080016234</t>
  </si>
  <si>
    <t>Tömörítés bármely tömörítési osztályban gépi erővel, kis felületen, tömörségi fok: 90%</t>
  </si>
  <si>
    <t>35 Ácsmunka</t>
  </si>
  <si>
    <t>350000108132</t>
  </si>
  <si>
    <t>Tetőlécezés bontása bármely egyszeres hornyolt cserépfedés alatt</t>
  </si>
  <si>
    <t>350022666931</t>
  </si>
  <si>
    <t>Páraáteresztő, vízzáró alátétfólia, alátétfedés, vagy alátétszigetelés terítése 15 cm-es átfedéssel (ellenléc külön tételben számolandó) ragasztóval vagy ragasztószalaggal folytonosítva DÖRKEN DELTA MAXX páraáteresztő alátétfedés, 1,5 m × 50 m</t>
  </si>
  <si>
    <t>350030108721</t>
  </si>
  <si>
    <t>Tetőlécezés hornyolt cserépfedés alá Fenyő tetőléc 3-6,5 m 25x50 mm</t>
  </si>
  <si>
    <t>350030108830</t>
  </si>
  <si>
    <t xml:space="preserve">m      </t>
  </si>
  <si>
    <t>Tetőlécezés tetőfelület ellenlécezésének elkészítése</t>
  </si>
  <si>
    <t>350030108871</t>
  </si>
  <si>
    <t>Faanyag gomba és rovarkártevő elleni megelőző, egyidejűleg égéskésleltető védelme mázolási technológiával felhordott anyaggal KEMIKÁL TETOL FB égéskésleltető, gomba- és rovarkárosítás elleni, faanyagvédő szer, zöld</t>
  </si>
  <si>
    <t>350800109912</t>
  </si>
  <si>
    <t xml:space="preserve">fam3   </t>
  </si>
  <si>
    <t>Szelemen, szarufa, lécezés cseréje; szarufák Lucfenyő fűrészelt gerenda 100x150 mm-es</t>
  </si>
  <si>
    <t>350800110014</t>
  </si>
  <si>
    <t>Deszkázás cseréje, ereszdeszkázás gyalult, hornyolt kivitelben</t>
  </si>
  <si>
    <t>36 Vakolás és rabicolás</t>
  </si>
  <si>
    <t>360050116163</t>
  </si>
  <si>
    <t>152203</t>
  </si>
  <si>
    <t>41 Tetőfedés</t>
  </si>
  <si>
    <t>410000197712</t>
  </si>
  <si>
    <t>Cserépfedés bontása (bármely rendszerű)</t>
  </si>
  <si>
    <t>410030200602</t>
  </si>
  <si>
    <t>Egyszeres fedés húzott, hornyolt tetőcserepekkel, 41-45° tetőhajlásszög között, minden második cserép rögzítésével TONDACH Hornyolt ívesvágású kerámia alapcserép, 21x40 cm, téglavörös</t>
  </si>
  <si>
    <t>42 Hideg- és melegburkolatok készítése, aljzat előkészítés</t>
  </si>
  <si>
    <t>420000222036</t>
  </si>
  <si>
    <t>Faragott kő- és téglaburkolatok bontása, falburkolat, kőfalburkolat 20 cm-es vastagságig</t>
  </si>
  <si>
    <t>420012056824</t>
  </si>
  <si>
    <t>vtg. átlagár</t>
  </si>
  <si>
    <t>47 Felületképzés</t>
  </si>
  <si>
    <t>470100453181</t>
  </si>
  <si>
    <t>Normál nem egyenletes nedvszívóképességű ásványi falfelületek alapozása, felületmegerősítése, szilikát káli-vízüveg bázisú alapozóval, tagolatlan felületen Sylitol Koncentrat alapozó, színtelen</t>
  </si>
  <si>
    <t>470130466785</t>
  </si>
  <si>
    <t>Szilikát festések, káli-vízüveg kötőanyagú vízbázisú,  magas vízgőz áteresztő képességű homlokzatfestés, új vagy régi lekapart, előkészített alapfelületen, vakolaton, két rétegben, egy vagy több színben, tagolatlan sima felületen Caparol Sylitol szilikát</t>
  </si>
  <si>
    <t>homlokzatfesték, színes II.</t>
  </si>
  <si>
    <t>Külső fafelületek faanyagvédelme, speciális gombavédelemmel ellátott kültéri lazúrfestékkel, tagolt felületen Capadur Impregnáló Lazúr favédő, speciális gombavédelemmel ellátott kültéri lazúr, alapszínek</t>
  </si>
  <si>
    <t>48 Szigetelés</t>
  </si>
  <si>
    <t>480070542345</t>
  </si>
  <si>
    <t>Magastető hő- és hangszigetelése; Szaruzat közti szigetelés fa vagy fém fedélszék esetén  (rögzítés külön tételben), kőzetgyapot hőszigetelő lemezzel ROCKWOOL Deltarock Plus szigetelő éklemez 150 mm</t>
  </si>
  <si>
    <t>480070555852</t>
  </si>
  <si>
    <t>Külső fal; homlokzati fal hő- és hangszigetelése, falazott vagy monolit vasbeton szerkezeten,  függőleges felületen, (rögzítés külön tételben) vékonyvakolat alatti kőzetgyapot lemezzel ROCKWOOL Frontrock Max E vakolható, inhomogén kőzetgyapot lemez 140 mm</t>
  </si>
  <si>
    <t>480070555755</t>
  </si>
  <si>
    <t>3000 kg/m2 terhelhetős.,lépcsős él G, sima felület</t>
  </si>
  <si>
    <t>480092713014</t>
  </si>
  <si>
    <t>Szivárgórendszerek; Függőleges felületi vízelvezetés, rétegvíz hidrosztatikai nyomását megszüntető, geotextíliával kasírozott dombornyomott polietilén lemezzel, (szivárgócső és rögzítés külön tételben) geotextíliával a talaj felé, támfalon, szigetelést</t>
  </si>
  <si>
    <t>tartó falon vagy közvetlenül a függőleges talajnedvesség elleni szigetelés előtt DÖRKEN DELTA-MS DRAIN geotextíliával kasírozott dombornyomott lemez, 2 × 30 m</t>
  </si>
  <si>
    <t>480212436481</t>
  </si>
  <si>
    <t xml:space="preserve">db     </t>
  </si>
  <si>
    <t>Szigetelések rögzítése; Műanyag dombornyomott szivárgó vagy védő lemezek pontszerű vagy sávos mechanikai rögzítése függőleges vagy ferde felületen rendszerkomponens rögzítő elemekkel, műanyag rögzítőgombokon keresztül beütőékkel vagy korrózióvédett</t>
  </si>
  <si>
    <t>szegekkel DÖRKEN DELTA MS tapadószög</t>
  </si>
  <si>
    <t>480212714092</t>
  </si>
  <si>
    <t>Szigetelések rögzítése; Műanyag dombornyomott szivárgó vagy védő lemezek pontszerű vagy sávos mechanikai rögzítése függőleges vagy ferde felületen rendszerkomponens rögzítő elemekkel, lezáró profillal DÖRKEN DELTA TERRAXX profil, állítható méretű</t>
  </si>
  <si>
    <t>lezáróprofil</t>
  </si>
  <si>
    <t>Fejezet összesen: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</si>
  <si>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6,00 m</t>
    </r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</si>
  <si>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III. talajosztály</t>
    </r>
  </si>
  <si>
    <r>
      <t>Szelemenek elhelyezése nagytáblás (hullámpala, táblalemez) tetőfedés alá, faszerkezetre erősítve, 101-150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 Lucfenyő gerenda 3-6,5 m hosszú 100x150 mm-es</t>
    </r>
  </si>
  <si>
    <r>
      <t>Vakolat simítása, előkevert gyári szárazhabarcsból, vékonyvakolatok,homlokzatfestékek, belső festékek alá, 4 mm vastagságig kézi felhordással (a gyártó által megadott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/mm rétegvastagsággal) Baumit Uni Vakolat, 5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4 mm vastagságban, Cikkszám:</t>
    </r>
  </si>
  <si>
    <r>
      <t>Lábazatburkolat készítése kültérben, ágyazó, meszes cementhabarcsba vagy  falazó, cementes mészhabarcsba fektetve, fugázással, mattcsiszolt vagy fényezett felülettel, 3 cm lapvastagságig, mészkőből, 0,26-0,50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lapméret között 45x60 cm-es mészkő 2 cm</t>
    </r>
  </si>
  <si>
    <r>
      <t>Külső fal; Hőszigetelések pincefalon, foltonként ragasztva vagy megtámasztva (rögzítés külön tételben), egy rétegben, extrudált polisztirolhab lemezzel ISOVER BASF Styrodur 3035 CS XPS-G hőszigetelő lemez 100 mm,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=0,038 (W/mK) 1250*600 mm lemezméret,</t>
    </r>
  </si>
  <si>
    <t>37 Égéstermék-elvezető rendszerek</t>
  </si>
  <si>
    <t>370050133000</t>
  </si>
  <si>
    <t>Kondenzációs és alacsony füst-gázhőmérsékletű kazánok kéményrendszerei, nyitott és zárt égésterű, egy rákötéssel, 12-16 cm belső átmérővel SCHIEDEL AVANT komplett kéménykürtő, szellőzőkürtő nélkül, AVA 12</t>
  </si>
  <si>
    <t>82 Épületgépészeti szerelvények és berendezések szerelése</t>
  </si>
  <si>
    <t>820000923202</t>
  </si>
  <si>
    <t>Gáz- és fűtésszerelési berendezési tárgyak leszerelése, fűtésszerelési berendezési tárgyak kazánok 60 kW-ig</t>
  </si>
  <si>
    <t>820012004044</t>
  </si>
  <si>
    <t>Egyoldalon menetes szerelvény elhelyezése, külső vagy belső menettel, illetve hollandival csatlakoztatva DN 15 légtelenítőszelep, kifolyó- és locsolószelep, töltőszelep MOFÉM kifolyószelep, gyorscsatlakozóval, légbeszívóval 1/2" sárgaréz, krómozott, 10</t>
  </si>
  <si>
    <t>bar, Kód: 162-0007-00</t>
  </si>
  <si>
    <t>820010934272</t>
  </si>
  <si>
    <t>Kétoldalon menetes vagy roppantógyűrűs szerelvény elhelyezése, külső vagy belső menettel, illetve hollandival csatlakoztatva DN 20 szelepek, csappantyúk (szabályzó, folytó-elzáró, beavatkozó) OVENTROP Visszacsapó szelep, Viton tömítéssel, DN20, G 3/4" bm,</t>
  </si>
  <si>
    <t>PN16, vörösöntvény, 107 20 06</t>
  </si>
  <si>
    <t>820010934880</t>
  </si>
  <si>
    <t>Kétoldalon menetes vagy roppantógyűrűs szerelvény elhelyezése, külső vagy belső menettel, illetve hollandival csatlakoztatva DN 20 gömbcsap, víz- és gázfőcsap MOFÉM AHA Univerzális gömbcsap 3/4" bb. menettel, névleges méret 20 mm, sárgaréz, natúr, 16 bar,</t>
  </si>
  <si>
    <t>Kód: 113-0018-00</t>
  </si>
  <si>
    <t>820013552190</t>
  </si>
  <si>
    <t>Kétoldalon menetes vagy roppantógyűrűs szerelvény elhelyezése, külső vagy belső menettel, illetve hollandival csatlakoztatva DN 20 szennyfogószűrő, gázszűrő, iszap- és levegőleválasztó Flamco Flamcoclean Smart 3/4" mágneses iszapleválasztó max. 120°C,</t>
  </si>
  <si>
    <t>10bar, belső menetes csatlakozással Rendelési szám: 30021</t>
  </si>
  <si>
    <t>820043670986</t>
  </si>
  <si>
    <t>Közvetett fűtésű, álló vagy fekvő, fixen beépített fűtő csőkígyóval vagy nélkül, tároló berendezés elhelyezése és bekötése, egy fűtőkígyós kivitelben, 200 l-ig BUDERUS SNB 200 W, 200 l-es melegvíztároló álló kivitelben, belső fűtő csőkígyóval, speciális</t>
  </si>
  <si>
    <t>Thermoglasur "Duoclean" korrózióvédő bevonattal, magnézium védőanóddal, állítható lábakkal, oldalsó tisztítónyílással, behegesztett merülő hüvellyel, 50 mm hőszigeteléssel, fehér színben, cikkszám: 8718545257</t>
  </si>
  <si>
    <t>820103673570</t>
  </si>
  <si>
    <t>Gázüzemű lakásfűtő készülék elhelyezése, víz- és gázoldali bekötése, földgázra vagy PB gázra, kondenzációs fali- vagy modulkazán 40 kW teljesítményig BUDERUS Logamax Plus GB 42 - 14 (3,7-14,2kW) zárt égésterű kondenzációs falikazán, széles modulációs</t>
  </si>
  <si>
    <t>tartomány 25-100%, alumínium szilícium hőcserélő, kiemelt HMV teljesítmény ***-os melegvíz komforttal, beépített motoros váltószelep, alacsony károsanyag kibocsátási értékek, cikkszám: 7716010334</t>
  </si>
  <si>
    <t>820103674042</t>
  </si>
  <si>
    <t>Gázüzemű lakásfűtő készülék elhelyezése, víz- és gázoldali bekötése, földgázra vagy PB gázra, kiegészítők BUDERUS szivattyúblokk GB162-65/80/100 kazán elektronikusan szabályozott szivattyúval, szerelvényekkel, hőszigeteléssel, cikkszám:: 7746901863</t>
  </si>
  <si>
    <t>820103674095</t>
  </si>
  <si>
    <t>Gázüzemű lakásfűtő készülék elhelyezése, víz- és gázoldali bekötése, földgázra vagy PB gázra, kiegészítők BUDERUS tölcsérszifon NR.432, cikkszám: 7719000763</t>
  </si>
  <si>
    <t>820103674151</t>
  </si>
  <si>
    <t>Gázüzemű lakásfűtő készülék elhelyezése, víz- és gázoldali bekötése, földgázra vagy PB gázra, kiegészítők BUDERUS Logamatic 4121 szabályozó + MEC2, időjárásfüggő szabályozás fali kazánok számára, egy keverőszelep nélküli fűtőkör, egy keverőszeleppel</t>
  </si>
  <si>
    <t>ellátott fűtőkör, használati melegvíz szabályozás (előnykapcsolással) szabályozására alkalmas, valamint a cirkulációs szivattyú vezérlésére, tartalmaz továbbá egy külső hőmérséklet érzékelőt, egy előremenő vízhőmérséklet érzékelőt, cikkszám: 30008915</t>
  </si>
  <si>
    <t>820103674340</t>
  </si>
  <si>
    <t>Gázüzemű lakásfűtő készülék elhelyezése, víz- és gázoldali bekötése, földgázra vagy PB gázra, kiegészítők BUDERUS AS E HMV érzékelő szett (EMS), melegviztároló csatlakozó egység HMV hőmérséklet érzékelővel, csatlakozókábellel, cikkszám: 5991387</t>
  </si>
  <si>
    <t>820161025510</t>
  </si>
  <si>
    <t>Kazánház, illetve hőközpont beszabályozása, beüzemelése 23.260 W teljesítményig</t>
  </si>
  <si>
    <t>Fejezetek megnevezése</t>
  </si>
  <si>
    <t>Összege</t>
  </si>
  <si>
    <t>Összesen:</t>
  </si>
  <si>
    <t xml:space="preserve">Név : Degenfeld Borászat               </t>
  </si>
  <si>
    <t xml:space="preserve">                                       </t>
  </si>
  <si>
    <t xml:space="preserve">Cím :   Tarcal Terézia kert            </t>
  </si>
  <si>
    <t>A munka leírása:  Borászat homlokzat és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</si>
  <si>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</si>
  <si>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</si>
  <si>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</si>
  <si>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</si>
  <si>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Összeg</t>
  </si>
  <si>
    <t>1. Építmény közvetlen költségei</t>
  </si>
  <si>
    <t>1.2 Közvetlen önköltség összesen</t>
  </si>
  <si>
    <t>2.1 Fedezet vetítési alap</t>
  </si>
  <si>
    <t>2.1 Fedezet 1.2 után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</si>
  <si>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</si>
  <si>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</si>
  <si>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</si>
  <si>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</si>
  <si>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</si>
  <si>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</si>
  <si>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>210030015344</t>
  </si>
  <si>
    <t>Letaposott-szennyezett agyag, illetve földpadló, feltöltés bontása, kihordása pincéből depóniába (meglévő létesítmények padozata), vizes, tapadós</t>
  </si>
  <si>
    <t>m3</t>
  </si>
  <si>
    <t>210110016464</t>
  </si>
  <si>
    <t>Fejtett föld mozgatása I-IV. osztályú talajban, talicskával, 10,0 m távolságra</t>
  </si>
  <si>
    <t>210110016476</t>
  </si>
  <si>
    <t>Fejtett föld mozgatása I-IV. osztályú talajban, talicskával, többlet minden további 10,0 m-re, 100 m-ig</t>
  </si>
  <si>
    <t>210110016612</t>
  </si>
  <si>
    <t>Feltöltések alap- és lábazati falak közé és alagsori vagy alá nem pincézett földszinti padozatok alá, az anyag szétterítésével, mozgatásával, kézi döngöléssel, homokból Természetes szemmegoszlású homok, TH  0/4 P-TT, Nyékládháza</t>
  </si>
  <si>
    <t>210110016774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</si>
  <si>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</si>
  <si>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db</t>
  </si>
  <si>
    <t>210110016825</t>
  </si>
  <si>
    <t>Munkahelyi depóniából építési törmelék konténerbe rakása,  kézi erővel, önálló munka esetén elszámolva, konténer szállítás nélkül</t>
  </si>
  <si>
    <t>420020222926</t>
  </si>
  <si>
    <t>Padlóburkolat készítése, nagyszilárdságú kisméretű téglából, falazó, cementes mészhabarcsba fektetve, lapjára fektetve, homokba ágyazva Kisméretű tömör tégla 25x12x6,5 cm nsz. Hf5-mc, falazó, cementes mészhabarcs, hézagkiöntéssel</t>
  </si>
  <si>
    <t>m2</t>
  </si>
  <si>
    <t>420020222972</t>
  </si>
  <si>
    <t>Padlóburkolat készítése, nagyszilárdságú kisméretű téglából, falazó, cementes mészhabarcsba fektetve, élére állítva, szegélysor készítése Kisméretű tömör tégla 25x12x6,5 cm nsz. Hf5-mc, falazó, cementes mészhabarcs, hézagkiöntéssel</t>
  </si>
  <si>
    <t>m</t>
  </si>
  <si>
    <t>Pince burkolat</t>
  </si>
  <si>
    <t>Kazáncsere</t>
  </si>
  <si>
    <t>Hőszigetelés</t>
  </si>
  <si>
    <t xml:space="preserve">   tető hőszigetelési munkái, pince burkolatcsere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</si>
</sst>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right" vertical="top" wrapText="1"/>
    </xf>
    <xf numFmtId="0" fontId="41" fillId="0" borderId="0" xfId="0" applyFont="1" applyBorder="1" applyAlignment="1">
      <alignment horizontal="righ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12" xfId="0" applyFont="1" applyBorder="1" applyAlignment="1">
      <alignment horizontal="center"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horizontal="right"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vertical="top"/>
    </xf>
    <xf numFmtId="0" fontId="43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4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2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41" fillId="0" borderId="0" xfId="0" applyFont="1" applyAlignment="1">
      <alignment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1" fontId="40" fillId="0" borderId="0" xfId="0" applyNumberFormat="1" applyFon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6.421875" style="12" customWidth="1"/>
    <col min="2" max="2" width="10.7109375" style="12" customWidth="1"/>
    <col min="3" max="3" width="30.7109375" style="12" customWidth="1"/>
    <col min="4" max="16384" width="9.140625" style="12" customWidth="1"/>
  </cols>
  <sheetData>
    <row r="1" spans="1:4" s="15" customFormat="1" ht="15.75">
      <c r="A1" s="27"/>
      <c r="B1" s="24"/>
      <c r="C1" s="24"/>
      <c r="D1" s="24"/>
    </row>
    <row r="2" spans="1:4" s="15" customFormat="1" ht="15.75">
      <c r="A2" s="27"/>
      <c r="B2" s="24"/>
      <c r="C2" s="24"/>
      <c r="D2" s="24"/>
    </row>
    <row r="3" spans="1:4" s="15" customFormat="1" ht="15.75">
      <c r="A3" s="27"/>
      <c r="B3" s="24"/>
      <c r="C3" s="24"/>
      <c r="D3" s="24"/>
    </row>
    <row r="4" spans="1:4" ht="15.75">
      <c r="A4" s="23"/>
      <c r="B4" s="24"/>
      <c r="C4" s="24"/>
      <c r="D4" s="24"/>
    </row>
    <row r="5" spans="1:4" ht="15.75">
      <c r="A5" s="23"/>
      <c r="B5" s="24"/>
      <c r="C5" s="24"/>
      <c r="D5" s="24"/>
    </row>
    <row r="6" spans="1:4" ht="15.75">
      <c r="A6" s="23"/>
      <c r="B6" s="24"/>
      <c r="C6" s="24"/>
      <c r="D6" s="24"/>
    </row>
    <row r="7" spans="1:4" ht="15.75">
      <c r="A7" s="23"/>
      <c r="B7" s="24"/>
      <c r="C7" s="24"/>
      <c r="D7" s="24"/>
    </row>
    <row r="9" spans="1:3" ht="15.75">
      <c r="A9" s="12" t="s">
        <v>119</v>
      </c>
      <c r="C9" s="12" t="s">
        <v>120</v>
      </c>
    </row>
    <row r="10" spans="1:3" ht="15.75">
      <c r="A10" s="12" t="s">
        <v>120</v>
      </c>
      <c r="C10" s="12" t="s">
        <v>120</v>
      </c>
    </row>
    <row r="11" spans="1:3" ht="15.75">
      <c r="A11" s="12" t="s">
        <v>121</v>
      </c>
      <c r="C11" s="12" t="s">
        <v>120</v>
      </c>
    </row>
    <row r="12" spans="1:3" ht="15.75">
      <c r="A12" s="12" t="s">
        <v>120</v>
      </c>
      <c r="C12" s="12" t="s">
        <v>120</v>
      </c>
    </row>
    <row r="13" spans="1:3" ht="15.75">
      <c r="A13" s="12" t="s">
        <v>120</v>
      </c>
      <c r="C13" s="12" t="s">
        <v>120</v>
      </c>
    </row>
    <row r="14" spans="1:3" ht="15.75">
      <c r="A14" s="12" t="s">
        <v>120</v>
      </c>
      <c r="C14" s="12" t="s">
        <v>120</v>
      </c>
    </row>
    <row r="15" spans="1:3" ht="15.75">
      <c r="A15" s="12" t="s">
        <v>122</v>
      </c>
      <c r="C15" s="12" t="s">
        <v>120</v>
      </c>
    </row>
    <row r="16" ht="15.75">
      <c r="A16" s="12" t="s">
        <v>161</v>
      </c>
    </row>
    <row r="17" ht="15.75">
      <c r="A17" s="12" t="s">
        <v>123</v>
      </c>
    </row>
    <row r="18" ht="15.75">
      <c r="A18" s="12" t="s">
        <v>123</v>
      </c>
    </row>
    <row r="19" ht="15.75">
      <c r="A19" s="12" t="s">
        <v>124</v>
      </c>
    </row>
    <row r="20" ht="15.75">
      <c r="A20" s="12" t="s">
        <v>123</v>
      </c>
    </row>
    <row r="22" spans="1:3" ht="15.75">
      <c r="A22" s="25" t="s">
        <v>125</v>
      </c>
      <c r="B22" s="26"/>
      <c r="C22" s="26"/>
    </row>
    <row r="23" spans="1:4" ht="15.75">
      <c r="A23" s="16" t="s">
        <v>126</v>
      </c>
      <c r="B23" s="16"/>
      <c r="C23" s="20" t="s">
        <v>127</v>
      </c>
      <c r="D23" s="21"/>
    </row>
    <row r="24" spans="1:3" ht="15.75">
      <c r="A24" s="16" t="s">
        <v>128</v>
      </c>
      <c r="B24" s="16"/>
      <c r="C24" s="16">
        <f>ROUND(SUM('Fejezet összesítő'!B2:B4),0)</f>
        <v>0</v>
      </c>
    </row>
    <row r="25" spans="1:3" ht="15.75">
      <c r="A25" s="12" t="s">
        <v>129</v>
      </c>
      <c r="C25" s="12">
        <f>ROUND(C24,0)</f>
        <v>0</v>
      </c>
    </row>
    <row r="26" spans="1:3" ht="15.75">
      <c r="A26" s="12" t="s">
        <v>130</v>
      </c>
      <c r="C26" s="12">
        <f>ROUND(D24+C25,0)</f>
        <v>0</v>
      </c>
    </row>
    <row r="27" spans="1:3" ht="15.75">
      <c r="A27" s="16" t="s">
        <v>131</v>
      </c>
      <c r="B27" s="17">
        <v>0</v>
      </c>
      <c r="C27" s="16">
        <f>ROUND(C26*B27,0)</f>
        <v>0</v>
      </c>
    </row>
    <row r="28" spans="1:3" ht="15.75">
      <c r="A28" s="12" t="s">
        <v>132</v>
      </c>
      <c r="C28" s="12">
        <f>ROUND(C26+C27,0)</f>
        <v>0</v>
      </c>
    </row>
    <row r="29" spans="1:3" ht="15.75">
      <c r="A29" s="16" t="s">
        <v>133</v>
      </c>
      <c r="B29" s="17">
        <v>0</v>
      </c>
      <c r="C29" s="16">
        <f>ROUND(C28*B29,0)</f>
        <v>0</v>
      </c>
    </row>
    <row r="30" spans="1:3" ht="15.75">
      <c r="A30" s="12" t="s">
        <v>134</v>
      </c>
      <c r="C30" s="12">
        <f>ROUND(C28+C29,0)</f>
        <v>0</v>
      </c>
    </row>
    <row r="31" spans="1:3" ht="15.75">
      <c r="A31" s="16" t="s">
        <v>135</v>
      </c>
      <c r="B31" s="17">
        <v>0.27</v>
      </c>
      <c r="C31" s="16">
        <f>ROUND(C30*B31,0)</f>
        <v>0</v>
      </c>
    </row>
    <row r="32" spans="1:3" ht="15.75">
      <c r="A32" s="16" t="s">
        <v>136</v>
      </c>
      <c r="B32" s="16"/>
      <c r="C32" s="16">
        <f>ROUND(C30+C31,0)</f>
        <v>0</v>
      </c>
    </row>
    <row r="36" ht="15.75">
      <c r="C36" s="18" t="s">
        <v>137</v>
      </c>
    </row>
    <row r="38" ht="15.75">
      <c r="A38" s="19"/>
    </row>
    <row r="39" ht="15.75">
      <c r="A39" s="19"/>
    </row>
    <row r="40" ht="15.75">
      <c r="A40" s="19"/>
    </row>
  </sheetData>
  <sheetProtection/>
  <mergeCells count="8">
    <mergeCell ref="A7:D7"/>
    <mergeCell ref="A22:C2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36.421875" style="13" customWidth="1"/>
    <col min="2" max="3" width="20.7109375" style="13" customWidth="1"/>
    <col min="4" max="16384" width="9.140625" style="13" customWidth="1"/>
  </cols>
  <sheetData>
    <row r="1" spans="1:3" s="14" customFormat="1" ht="15.75">
      <c r="A1" s="14" t="s">
        <v>116</v>
      </c>
      <c r="B1" s="28" t="s">
        <v>117</v>
      </c>
      <c r="C1" s="29"/>
    </row>
    <row r="2" spans="1:3" ht="15.75">
      <c r="A2" s="13" t="s">
        <v>160</v>
      </c>
      <c r="B2" s="30">
        <f>Hőszigetelés!G45</f>
        <v>0</v>
      </c>
      <c r="C2" s="31"/>
    </row>
    <row r="3" spans="1:3" ht="15.75">
      <c r="A3" s="13" t="s">
        <v>158</v>
      </c>
      <c r="B3" s="32">
        <f>'Pince burkolat'!G14</f>
        <v>0</v>
      </c>
      <c r="C3" s="33"/>
    </row>
    <row r="4" spans="1:3" ht="15.75">
      <c r="A4" s="13" t="s">
        <v>159</v>
      </c>
      <c r="B4" s="34">
        <f>Kazáncsere!G24</f>
        <v>0</v>
      </c>
      <c r="C4" s="35"/>
    </row>
    <row r="5" spans="1:3" s="14" customFormat="1" ht="15.75">
      <c r="A5" s="14" t="s">
        <v>118</v>
      </c>
      <c r="B5" s="28">
        <f>ROUND(SUM(B2:B4),0)</f>
        <v>0</v>
      </c>
      <c r="C5" s="29"/>
    </row>
  </sheetData>
  <sheetProtection/>
  <mergeCells count="5">
    <mergeCell ref="B1:C1"/>
    <mergeCell ref="B2:C2"/>
    <mergeCell ref="B3:C3"/>
    <mergeCell ref="B4:C4"/>
    <mergeCell ref="B5:C5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5">
      <selection activeCell="B33" sqref="B33"/>
    </sheetView>
  </sheetViews>
  <sheetFormatPr defaultColWidth="9.140625" defaultRowHeight="15"/>
  <cols>
    <col min="1" max="1" width="4.28125" style="8" customWidth="1"/>
    <col min="2" max="2" width="12.710937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2" customFormat="1" ht="12.7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9"/>
      <c r="I1" s="9"/>
    </row>
    <row r="2" spans="1:9" s="2" customFormat="1" ht="12.75">
      <c r="A2" s="36" t="s">
        <v>7</v>
      </c>
      <c r="B2" s="36"/>
      <c r="C2" s="36"/>
      <c r="D2" s="36"/>
      <c r="E2" s="36"/>
      <c r="F2" s="36"/>
      <c r="G2" s="9"/>
      <c r="H2" s="9"/>
      <c r="I2" s="9"/>
    </row>
    <row r="3" spans="1:7" ht="79.5">
      <c r="A3" s="8">
        <v>1</v>
      </c>
      <c r="B3" s="3" t="s">
        <v>8</v>
      </c>
      <c r="C3" s="3" t="s">
        <v>75</v>
      </c>
      <c r="D3" s="6">
        <v>838</v>
      </c>
      <c r="E3" s="1" t="s">
        <v>9</v>
      </c>
      <c r="G3" s="6">
        <f>ROUND(D3*F3,0)</f>
        <v>0</v>
      </c>
    </row>
    <row r="4" ht="51">
      <c r="C4" s="3" t="s">
        <v>10</v>
      </c>
    </row>
    <row r="5" spans="1:7" ht="25.5">
      <c r="A5" s="8">
        <v>2</v>
      </c>
      <c r="B5" s="3" t="s">
        <v>11</v>
      </c>
      <c r="C5" s="3" t="s">
        <v>12</v>
      </c>
      <c r="D5" s="6">
        <v>838</v>
      </c>
      <c r="E5" s="1" t="s">
        <v>9</v>
      </c>
      <c r="G5" s="6">
        <f>ROUND(D5*F5,0)</f>
        <v>0</v>
      </c>
    </row>
    <row r="6" spans="1:9" s="2" customFormat="1" ht="12.75">
      <c r="A6" s="36" t="s">
        <v>13</v>
      </c>
      <c r="B6" s="36"/>
      <c r="C6" s="36"/>
      <c r="D6" s="36"/>
      <c r="E6" s="36"/>
      <c r="F6" s="36"/>
      <c r="G6" s="9"/>
      <c r="H6" s="9"/>
      <c r="I6" s="9"/>
    </row>
    <row r="7" spans="1:7" ht="54">
      <c r="A7" s="8">
        <v>3</v>
      </c>
      <c r="B7" s="3" t="s">
        <v>14</v>
      </c>
      <c r="C7" s="3" t="s">
        <v>76</v>
      </c>
      <c r="D7" s="6">
        <v>130.5</v>
      </c>
      <c r="E7" s="1" t="s">
        <v>15</v>
      </c>
      <c r="G7" s="6">
        <f>ROUND(D7*F7,0)</f>
        <v>0</v>
      </c>
    </row>
    <row r="8" spans="1:7" ht="76.5">
      <c r="A8" s="8">
        <v>4</v>
      </c>
      <c r="B8" s="3" t="s">
        <v>16</v>
      </c>
      <c r="C8" s="3" t="s">
        <v>17</v>
      </c>
      <c r="D8" s="6">
        <v>130.5</v>
      </c>
      <c r="E8" s="1" t="s">
        <v>15</v>
      </c>
      <c r="G8" s="6">
        <f>ROUND(D8*F8,0)</f>
        <v>0</v>
      </c>
    </row>
    <row r="9" spans="1:7" ht="25.5">
      <c r="A9" s="8">
        <v>5</v>
      </c>
      <c r="B9" s="3" t="s">
        <v>18</v>
      </c>
      <c r="C9" s="3" t="s">
        <v>19</v>
      </c>
      <c r="D9" s="6">
        <v>130.5</v>
      </c>
      <c r="E9" s="1" t="s">
        <v>15</v>
      </c>
      <c r="G9" s="6">
        <f>ROUND(D9*F9,0)</f>
        <v>0</v>
      </c>
    </row>
    <row r="10" spans="1:9" s="2" customFormat="1" ht="12.75">
      <c r="A10" s="36" t="s">
        <v>20</v>
      </c>
      <c r="B10" s="36"/>
      <c r="C10" s="36"/>
      <c r="D10" s="36"/>
      <c r="E10" s="36"/>
      <c r="F10" s="36"/>
      <c r="G10" s="9"/>
      <c r="H10" s="9"/>
      <c r="I10" s="9"/>
    </row>
    <row r="11" spans="1:7" ht="25.5">
      <c r="A11" s="8">
        <v>6</v>
      </c>
      <c r="B11" s="3" t="s">
        <v>21</v>
      </c>
      <c r="C11" s="3" t="s">
        <v>22</v>
      </c>
      <c r="D11" s="6">
        <v>1386.5</v>
      </c>
      <c r="E11" s="1" t="s">
        <v>9</v>
      </c>
      <c r="G11" s="6">
        <f aca="true" t="shared" si="0" ref="G11:G18">ROUND(D11*F11,0)</f>
        <v>0</v>
      </c>
    </row>
    <row r="12" spans="1:7" ht="89.25">
      <c r="A12" s="8">
        <v>7</v>
      </c>
      <c r="B12" s="3" t="s">
        <v>23</v>
      </c>
      <c r="C12" s="3" t="s">
        <v>24</v>
      </c>
      <c r="D12" s="6">
        <v>1386.5</v>
      </c>
      <c r="E12" s="1" t="s">
        <v>9</v>
      </c>
      <c r="G12" s="6">
        <f t="shared" si="0"/>
        <v>0</v>
      </c>
    </row>
    <row r="13" spans="1:7" ht="25.5">
      <c r="A13" s="8">
        <v>8</v>
      </c>
      <c r="B13" s="3" t="s">
        <v>25</v>
      </c>
      <c r="C13" s="3" t="s">
        <v>26</v>
      </c>
      <c r="D13" s="6">
        <v>1386.5</v>
      </c>
      <c r="E13" s="1" t="s">
        <v>9</v>
      </c>
      <c r="G13" s="6">
        <f t="shared" si="0"/>
        <v>0</v>
      </c>
    </row>
    <row r="14" spans="1:7" ht="25.5">
      <c r="A14" s="8">
        <v>9</v>
      </c>
      <c r="B14" s="3" t="s">
        <v>27</v>
      </c>
      <c r="C14" s="3" t="s">
        <v>29</v>
      </c>
      <c r="D14" s="6">
        <v>1400</v>
      </c>
      <c r="E14" s="1" t="s">
        <v>28</v>
      </c>
      <c r="G14" s="6">
        <f t="shared" si="0"/>
        <v>0</v>
      </c>
    </row>
    <row r="15" spans="1:7" ht="66.75">
      <c r="A15" s="8">
        <v>10</v>
      </c>
      <c r="B15" s="3" t="s">
        <v>30</v>
      </c>
      <c r="C15" s="3" t="s">
        <v>77</v>
      </c>
      <c r="D15" s="6">
        <v>1400</v>
      </c>
      <c r="E15" s="1" t="s">
        <v>28</v>
      </c>
      <c r="G15" s="6">
        <f t="shared" si="0"/>
        <v>0</v>
      </c>
    </row>
    <row r="16" spans="1:7" ht="76.5">
      <c r="A16" s="8">
        <v>11</v>
      </c>
      <c r="B16" s="39">
        <v>350111534392</v>
      </c>
      <c r="C16" s="3" t="s">
        <v>31</v>
      </c>
      <c r="D16" s="6">
        <v>1666</v>
      </c>
      <c r="E16" s="1" t="s">
        <v>9</v>
      </c>
      <c r="G16" s="6">
        <f t="shared" si="0"/>
        <v>0</v>
      </c>
    </row>
    <row r="17" spans="1:7" ht="25.5">
      <c r="A17" s="8">
        <v>12</v>
      </c>
      <c r="B17" s="3" t="s">
        <v>32</v>
      </c>
      <c r="C17" s="3" t="s">
        <v>34</v>
      </c>
      <c r="D17" s="6">
        <v>5</v>
      </c>
      <c r="E17" s="1" t="s">
        <v>33</v>
      </c>
      <c r="G17" s="6">
        <f t="shared" si="0"/>
        <v>0</v>
      </c>
    </row>
    <row r="18" spans="1:7" ht="25.5">
      <c r="A18" s="8">
        <v>13</v>
      </c>
      <c r="B18" s="3" t="s">
        <v>35</v>
      </c>
      <c r="C18" s="3" t="s">
        <v>36</v>
      </c>
      <c r="D18" s="6">
        <v>68</v>
      </c>
      <c r="E18" s="1" t="s">
        <v>9</v>
      </c>
      <c r="G18" s="6">
        <f t="shared" si="0"/>
        <v>0</v>
      </c>
    </row>
    <row r="19" spans="1:9" s="2" customFormat="1" ht="12.75">
      <c r="A19" s="36" t="s">
        <v>37</v>
      </c>
      <c r="B19" s="36"/>
      <c r="C19" s="36"/>
      <c r="D19" s="36"/>
      <c r="E19" s="36"/>
      <c r="F19" s="36"/>
      <c r="G19" s="9"/>
      <c r="H19" s="9"/>
      <c r="I19" s="9"/>
    </row>
    <row r="20" spans="1:7" ht="108">
      <c r="A20" s="8">
        <v>14</v>
      </c>
      <c r="B20" s="3" t="s">
        <v>38</v>
      </c>
      <c r="C20" s="3" t="s">
        <v>78</v>
      </c>
      <c r="D20" s="6">
        <v>756.5</v>
      </c>
      <c r="E20" s="1" t="s">
        <v>9</v>
      </c>
      <c r="G20" s="6">
        <f>ROUND(D20*F20,0)</f>
        <v>0</v>
      </c>
    </row>
    <row r="21" ht="12.75">
      <c r="C21" s="3" t="s">
        <v>39</v>
      </c>
    </row>
    <row r="22" spans="1:9" s="2" customFormat="1" ht="12.75">
      <c r="A22" s="36" t="s">
        <v>40</v>
      </c>
      <c r="B22" s="36"/>
      <c r="C22" s="36"/>
      <c r="D22" s="36"/>
      <c r="E22" s="36"/>
      <c r="F22" s="36"/>
      <c r="G22" s="9"/>
      <c r="H22" s="9"/>
      <c r="I22" s="9"/>
    </row>
    <row r="23" spans="1:7" ht="12.75">
      <c r="A23" s="8">
        <v>15</v>
      </c>
      <c r="B23" s="3" t="s">
        <v>41</v>
      </c>
      <c r="C23" s="3" t="s">
        <v>42</v>
      </c>
      <c r="D23" s="6">
        <v>1386.5</v>
      </c>
      <c r="E23" s="1" t="s">
        <v>9</v>
      </c>
      <c r="G23" s="6">
        <f>ROUND(D23*F23,0)</f>
        <v>0</v>
      </c>
    </row>
    <row r="24" spans="1:7" ht="63.75">
      <c r="A24" s="8">
        <v>16</v>
      </c>
      <c r="B24" s="3" t="s">
        <v>43</v>
      </c>
      <c r="C24" s="3" t="s">
        <v>44</v>
      </c>
      <c r="D24" s="6">
        <v>1386.5</v>
      </c>
      <c r="E24" s="1" t="s">
        <v>9</v>
      </c>
      <c r="G24" s="6">
        <f>ROUND(D24*F24,0)</f>
        <v>0</v>
      </c>
    </row>
    <row r="25" spans="1:9" s="2" customFormat="1" ht="12.75">
      <c r="A25" s="36" t="s">
        <v>45</v>
      </c>
      <c r="B25" s="36"/>
      <c r="C25" s="36"/>
      <c r="D25" s="36"/>
      <c r="E25" s="36"/>
      <c r="F25" s="36"/>
      <c r="G25" s="9"/>
      <c r="H25" s="9"/>
      <c r="I25" s="9"/>
    </row>
    <row r="26" spans="1:7" ht="38.25">
      <c r="A26" s="8">
        <v>17</v>
      </c>
      <c r="B26" s="3" t="s">
        <v>46</v>
      </c>
      <c r="C26" s="3" t="s">
        <v>47</v>
      </c>
      <c r="D26" s="6">
        <v>81.6</v>
      </c>
      <c r="E26" s="1" t="s">
        <v>9</v>
      </c>
      <c r="G26" s="6">
        <f>ROUND(D26*F26,0)</f>
        <v>0</v>
      </c>
    </row>
    <row r="27" spans="1:7" ht="92.25">
      <c r="A27" s="8">
        <v>18</v>
      </c>
      <c r="B27" s="3" t="s">
        <v>48</v>
      </c>
      <c r="C27" s="3" t="s">
        <v>79</v>
      </c>
      <c r="D27" s="6">
        <v>81.6</v>
      </c>
      <c r="E27" s="1" t="s">
        <v>9</v>
      </c>
      <c r="G27" s="6">
        <f>ROUND(D27*F27,0)</f>
        <v>0</v>
      </c>
    </row>
    <row r="28" ht="12.75">
      <c r="C28" s="3" t="s">
        <v>49</v>
      </c>
    </row>
    <row r="29" spans="1:9" s="2" customFormat="1" ht="12.75">
      <c r="A29" s="36" t="s">
        <v>50</v>
      </c>
      <c r="B29" s="36"/>
      <c r="C29" s="36"/>
      <c r="D29" s="36"/>
      <c r="E29" s="36"/>
      <c r="F29" s="36"/>
      <c r="G29" s="9"/>
      <c r="H29" s="9"/>
      <c r="I29" s="9"/>
    </row>
    <row r="30" spans="1:7" ht="63.75">
      <c r="A30" s="8">
        <v>19</v>
      </c>
      <c r="B30" s="3" t="s">
        <v>51</v>
      </c>
      <c r="C30" s="3" t="s">
        <v>52</v>
      </c>
      <c r="D30" s="6">
        <v>756.5</v>
      </c>
      <c r="E30" s="1" t="s">
        <v>9</v>
      </c>
      <c r="G30" s="6">
        <f>ROUND(D30*F30,0)</f>
        <v>0</v>
      </c>
    </row>
    <row r="31" spans="1:7" ht="76.5">
      <c r="A31" s="8">
        <v>20</v>
      </c>
      <c r="B31" s="3" t="s">
        <v>53</v>
      </c>
      <c r="C31" s="3" t="s">
        <v>54</v>
      </c>
      <c r="D31" s="6">
        <v>756.5</v>
      </c>
      <c r="E31" s="1" t="s">
        <v>9</v>
      </c>
      <c r="G31" s="6">
        <f>ROUND(D31*F31,0)</f>
        <v>0</v>
      </c>
    </row>
    <row r="32" ht="12.75">
      <c r="C32" s="3" t="s">
        <v>55</v>
      </c>
    </row>
    <row r="33" spans="1:7" ht="76.5">
      <c r="A33" s="8">
        <v>21</v>
      </c>
      <c r="B33" s="39">
        <v>470314081852</v>
      </c>
      <c r="C33" s="3" t="s">
        <v>56</v>
      </c>
      <c r="D33" s="6">
        <v>68</v>
      </c>
      <c r="E33" s="1" t="s">
        <v>9</v>
      </c>
      <c r="G33" s="6">
        <f>ROUND(D33*F33,0)</f>
        <v>0</v>
      </c>
    </row>
    <row r="34" spans="1:9" s="2" customFormat="1" ht="12.75">
      <c r="A34" s="36" t="s">
        <v>57</v>
      </c>
      <c r="B34" s="36"/>
      <c r="C34" s="36"/>
      <c r="D34" s="36"/>
      <c r="E34" s="36"/>
      <c r="F34" s="36"/>
      <c r="G34" s="9"/>
      <c r="H34" s="9"/>
      <c r="I34" s="9"/>
    </row>
    <row r="35" spans="1:7" ht="63.75">
      <c r="A35" s="8">
        <v>22</v>
      </c>
      <c r="B35" s="3" t="s">
        <v>58</v>
      </c>
      <c r="C35" s="3" t="s">
        <v>59</v>
      </c>
      <c r="D35" s="6">
        <v>1246.5</v>
      </c>
      <c r="E35" s="1" t="s">
        <v>9</v>
      </c>
      <c r="G35" s="6">
        <f>ROUND(D35*F35,0)</f>
        <v>0</v>
      </c>
    </row>
    <row r="36" spans="1:7" ht="89.25">
      <c r="A36" s="8">
        <v>23</v>
      </c>
      <c r="B36" s="3" t="s">
        <v>60</v>
      </c>
      <c r="C36" s="3" t="s">
        <v>61</v>
      </c>
      <c r="D36" s="6">
        <v>756.5</v>
      </c>
      <c r="E36" s="1" t="s">
        <v>9</v>
      </c>
      <c r="G36" s="6">
        <f>ROUND(D36*F36,0)</f>
        <v>0</v>
      </c>
    </row>
    <row r="37" spans="1:7" ht="90.75">
      <c r="A37" s="8">
        <v>24</v>
      </c>
      <c r="B37" s="3" t="s">
        <v>62</v>
      </c>
      <c r="C37" s="3" t="s">
        <v>80</v>
      </c>
      <c r="D37" s="6">
        <v>87</v>
      </c>
      <c r="E37" s="1" t="s">
        <v>9</v>
      </c>
      <c r="G37" s="6">
        <f>ROUND(D37*F37,0)</f>
        <v>0</v>
      </c>
    </row>
    <row r="38" ht="25.5">
      <c r="C38" s="3" t="s">
        <v>63</v>
      </c>
    </row>
    <row r="39" spans="1:7" ht="76.5">
      <c r="A39" s="8">
        <v>25</v>
      </c>
      <c r="B39" s="3" t="s">
        <v>64</v>
      </c>
      <c r="C39" s="3" t="s">
        <v>65</v>
      </c>
      <c r="D39" s="6">
        <v>87</v>
      </c>
      <c r="E39" s="1" t="s">
        <v>9</v>
      </c>
      <c r="G39" s="6">
        <f>ROUND(D39*F39,0)</f>
        <v>0</v>
      </c>
    </row>
    <row r="40" ht="51">
      <c r="C40" s="3" t="s">
        <v>66</v>
      </c>
    </row>
    <row r="41" spans="1:7" ht="89.25">
      <c r="A41" s="8">
        <v>26</v>
      </c>
      <c r="B41" s="3" t="s">
        <v>67</v>
      </c>
      <c r="C41" s="3" t="s">
        <v>69</v>
      </c>
      <c r="D41" s="6">
        <v>260</v>
      </c>
      <c r="E41" s="1" t="s">
        <v>68</v>
      </c>
      <c r="G41" s="6">
        <f>ROUND(D41*F41,0)</f>
        <v>0</v>
      </c>
    </row>
    <row r="42" ht="12.75">
      <c r="C42" s="3" t="s">
        <v>70</v>
      </c>
    </row>
    <row r="43" spans="1:7" ht="89.25">
      <c r="A43" s="8">
        <v>27</v>
      </c>
      <c r="B43" s="3" t="s">
        <v>71</v>
      </c>
      <c r="C43" s="3" t="s">
        <v>72</v>
      </c>
      <c r="D43" s="6">
        <v>40</v>
      </c>
      <c r="E43" s="1" t="s">
        <v>28</v>
      </c>
      <c r="G43" s="6">
        <f>ROUND(D43*F43,0)</f>
        <v>0</v>
      </c>
    </row>
    <row r="44" ht="12.75">
      <c r="C44" s="3" t="s">
        <v>73</v>
      </c>
    </row>
    <row r="45" spans="1:9" s="11" customFormat="1" ht="12.75">
      <c r="A45" s="7"/>
      <c r="B45" s="4"/>
      <c r="C45" s="4" t="s">
        <v>74</v>
      </c>
      <c r="D45" s="5"/>
      <c r="E45" s="4"/>
      <c r="F45" s="5"/>
      <c r="G45" s="5">
        <f>ROUND(SUM(G2:G44),0)</f>
        <v>0</v>
      </c>
      <c r="H45" s="10"/>
      <c r="I45" s="10"/>
    </row>
  </sheetData>
  <sheetProtection/>
  <mergeCells count="8">
    <mergeCell ref="A29:F29"/>
    <mergeCell ref="A34:F34"/>
    <mergeCell ref="A2:F2"/>
    <mergeCell ref="A6:F6"/>
    <mergeCell ref="A10:F10"/>
    <mergeCell ref="A19:F19"/>
    <mergeCell ref="A22:F22"/>
    <mergeCell ref="A25:F25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01hőszigetelés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1" sqref="F11:F13"/>
    </sheetView>
  </sheetViews>
  <sheetFormatPr defaultColWidth="9.140625" defaultRowHeight="15"/>
  <cols>
    <col min="1" max="1" width="4.28125" style="8" customWidth="1"/>
    <col min="2" max="2" width="12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22" customFormat="1" ht="12.7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9"/>
      <c r="I1" s="9"/>
    </row>
    <row r="2" spans="1:9" s="22" customFormat="1" ht="12.75">
      <c r="A2" s="37" t="s">
        <v>13</v>
      </c>
      <c r="B2" s="37"/>
      <c r="C2" s="37"/>
      <c r="D2" s="37"/>
      <c r="E2" s="37"/>
      <c r="F2" s="37"/>
      <c r="G2" s="10"/>
      <c r="H2" s="9"/>
      <c r="I2" s="9"/>
    </row>
    <row r="3" spans="1:7" ht="51">
      <c r="A3" s="8">
        <v>1</v>
      </c>
      <c r="B3" s="3" t="s">
        <v>138</v>
      </c>
      <c r="C3" s="3" t="s">
        <v>139</v>
      </c>
      <c r="D3" s="6">
        <v>18.21</v>
      </c>
      <c r="E3" s="1" t="s">
        <v>140</v>
      </c>
      <c r="G3" s="6">
        <f>ROUND(D3*F3,0)</f>
        <v>0</v>
      </c>
    </row>
    <row r="5" spans="1:7" ht="25.5">
      <c r="A5" s="8">
        <v>2</v>
      </c>
      <c r="B5" s="3" t="s">
        <v>141</v>
      </c>
      <c r="C5" s="3" t="s">
        <v>142</v>
      </c>
      <c r="D5" s="6">
        <v>24.7</v>
      </c>
      <c r="E5" s="1" t="s">
        <v>140</v>
      </c>
      <c r="G5" s="6">
        <f>ROUND(D5*F5,0)</f>
        <v>0</v>
      </c>
    </row>
    <row r="6" spans="1:7" ht="38.25">
      <c r="A6" s="8">
        <v>3</v>
      </c>
      <c r="B6" s="3" t="s">
        <v>143</v>
      </c>
      <c r="C6" s="3" t="s">
        <v>144</v>
      </c>
      <c r="D6" s="6">
        <v>74</v>
      </c>
      <c r="E6" s="1" t="s">
        <v>140</v>
      </c>
      <c r="G6" s="6">
        <f>ROUND(D6*F6,0)</f>
        <v>0</v>
      </c>
    </row>
    <row r="7" spans="1:7" ht="76.5">
      <c r="A7" s="8">
        <v>4</v>
      </c>
      <c r="B7" s="3" t="s">
        <v>145</v>
      </c>
      <c r="C7" s="3" t="s">
        <v>146</v>
      </c>
      <c r="D7" s="6">
        <v>9.1</v>
      </c>
      <c r="E7" s="1" t="s">
        <v>140</v>
      </c>
      <c r="G7" s="6">
        <f>ROUND(D7*F7,0)</f>
        <v>0</v>
      </c>
    </row>
    <row r="8" spans="1:7" ht="41.25">
      <c r="A8" s="8">
        <v>5</v>
      </c>
      <c r="B8" s="3" t="s">
        <v>147</v>
      </c>
      <c r="C8" s="3" t="s">
        <v>148</v>
      </c>
      <c r="D8" s="6">
        <v>4</v>
      </c>
      <c r="E8" s="1" t="s">
        <v>149</v>
      </c>
      <c r="G8" s="6">
        <f>ROUND(D8*F8,0)</f>
        <v>0</v>
      </c>
    </row>
    <row r="9" spans="1:7" ht="38.25">
      <c r="A9" s="8">
        <v>6</v>
      </c>
      <c r="B9" s="3" t="s">
        <v>150</v>
      </c>
      <c r="C9" s="3" t="s">
        <v>151</v>
      </c>
      <c r="D9" s="6">
        <v>24.7</v>
      </c>
      <c r="E9" s="1" t="s">
        <v>140</v>
      </c>
      <c r="G9" s="6">
        <f>ROUND(D9*F9,0)</f>
        <v>0</v>
      </c>
    </row>
    <row r="10" spans="1:6" ht="12.75">
      <c r="A10" s="38" t="s">
        <v>45</v>
      </c>
      <c r="B10" s="38"/>
      <c r="C10" s="38"/>
      <c r="D10" s="38"/>
      <c r="E10" s="38"/>
      <c r="F10" s="38"/>
    </row>
    <row r="11" spans="1:7" ht="76.5">
      <c r="A11" s="8">
        <v>1</v>
      </c>
      <c r="B11" s="3" t="s">
        <v>152</v>
      </c>
      <c r="C11" s="3" t="s">
        <v>153</v>
      </c>
      <c r="D11" s="6">
        <v>182.1</v>
      </c>
      <c r="E11" s="1" t="s">
        <v>154</v>
      </c>
      <c r="G11" s="6">
        <f>ROUND(D11*F11,0)</f>
        <v>0</v>
      </c>
    </row>
    <row r="13" spans="1:7" ht="76.5">
      <c r="A13" s="8">
        <v>2</v>
      </c>
      <c r="B13" s="3" t="s">
        <v>155</v>
      </c>
      <c r="C13" s="3" t="s">
        <v>156</v>
      </c>
      <c r="D13" s="6">
        <v>364.2</v>
      </c>
      <c r="E13" s="1" t="s">
        <v>157</v>
      </c>
      <c r="G13" s="6">
        <f>ROUND(D13*F13,0)</f>
        <v>0</v>
      </c>
    </row>
    <row r="14" spans="1:7" ht="12.75">
      <c r="A14" s="7"/>
      <c r="B14" s="4"/>
      <c r="C14" s="4" t="s">
        <v>74</v>
      </c>
      <c r="D14" s="5"/>
      <c r="E14" s="4"/>
      <c r="F14" s="5"/>
      <c r="G14" s="5">
        <f>ROUND(SUM(G3:G13),0)</f>
        <v>0</v>
      </c>
    </row>
  </sheetData>
  <sheetProtection/>
  <mergeCells count="2">
    <mergeCell ref="A2:F2"/>
    <mergeCell ref="A10:F10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02napelemrendszer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5" sqref="F5:F23"/>
    </sheetView>
  </sheetViews>
  <sheetFormatPr defaultColWidth="9.140625" defaultRowHeight="15"/>
  <cols>
    <col min="1" max="1" width="4.28125" style="8" customWidth="1"/>
    <col min="2" max="2" width="14.57421875" style="1" customWidth="1"/>
    <col min="3" max="3" width="36.7109375" style="1" customWidth="1"/>
    <col min="4" max="4" width="6.7109375" style="6" customWidth="1"/>
    <col min="5" max="5" width="6.7109375" style="1" customWidth="1"/>
    <col min="6" max="7" width="11.7109375" style="6" customWidth="1"/>
    <col min="8" max="8" width="15.7109375" style="6" customWidth="1"/>
    <col min="9" max="9" width="9.140625" style="6" customWidth="1"/>
    <col min="10" max="16384" width="9.140625" style="1" customWidth="1"/>
  </cols>
  <sheetData>
    <row r="1" spans="1:9" s="2" customFormat="1" ht="12.7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9"/>
      <c r="I1" s="9"/>
    </row>
    <row r="2" spans="1:9" s="2" customFormat="1" ht="12.75">
      <c r="A2" s="36" t="s">
        <v>81</v>
      </c>
      <c r="B2" s="36"/>
      <c r="C2" s="36"/>
      <c r="D2" s="36"/>
      <c r="E2" s="36"/>
      <c r="F2" s="36"/>
      <c r="G2" s="9"/>
      <c r="H2" s="9"/>
      <c r="I2" s="9"/>
    </row>
    <row r="3" spans="1:7" ht="76.5">
      <c r="A3" s="8">
        <v>1</v>
      </c>
      <c r="B3" s="3" t="s">
        <v>82</v>
      </c>
      <c r="C3" s="3" t="s">
        <v>83</v>
      </c>
      <c r="D3" s="6">
        <v>6</v>
      </c>
      <c r="E3" s="1" t="s">
        <v>28</v>
      </c>
      <c r="G3" s="6">
        <f>ROUND(D3*F3,0)</f>
        <v>0</v>
      </c>
    </row>
    <row r="4" spans="1:9" s="2" customFormat="1" ht="12.75">
      <c r="A4" s="36" t="s">
        <v>84</v>
      </c>
      <c r="B4" s="36"/>
      <c r="C4" s="36"/>
      <c r="D4" s="36"/>
      <c r="E4" s="36"/>
      <c r="F4" s="36"/>
      <c r="G4" s="9"/>
      <c r="H4" s="9"/>
      <c r="I4" s="9"/>
    </row>
    <row r="5" spans="1:7" ht="38.25">
      <c r="A5" s="8">
        <v>2</v>
      </c>
      <c r="B5" s="3" t="s">
        <v>85</v>
      </c>
      <c r="C5" s="3" t="s">
        <v>86</v>
      </c>
      <c r="D5" s="6">
        <v>2</v>
      </c>
      <c r="E5" s="1" t="s">
        <v>68</v>
      </c>
      <c r="G5" s="6">
        <f>ROUND(D5*F5,0)</f>
        <v>0</v>
      </c>
    </row>
    <row r="6" spans="1:7" ht="76.5">
      <c r="A6" s="8">
        <v>3</v>
      </c>
      <c r="B6" s="3" t="s">
        <v>87</v>
      </c>
      <c r="C6" s="3" t="s">
        <v>88</v>
      </c>
      <c r="D6" s="6">
        <v>1</v>
      </c>
      <c r="E6" s="1" t="s">
        <v>68</v>
      </c>
      <c r="G6" s="6">
        <f>ROUND(D6*F6,0)</f>
        <v>0</v>
      </c>
    </row>
    <row r="7" ht="12.75">
      <c r="C7" s="3" t="s">
        <v>89</v>
      </c>
    </row>
    <row r="8" spans="1:7" ht="89.25">
      <c r="A8" s="8">
        <v>4</v>
      </c>
      <c r="B8" s="3" t="s">
        <v>90</v>
      </c>
      <c r="C8" s="3" t="s">
        <v>91</v>
      </c>
      <c r="D8" s="6">
        <v>1</v>
      </c>
      <c r="E8" s="1" t="s">
        <v>68</v>
      </c>
      <c r="G8" s="6">
        <f>ROUND(D8*F8,0)</f>
        <v>0</v>
      </c>
    </row>
    <row r="9" ht="12.75">
      <c r="C9" s="3" t="s">
        <v>92</v>
      </c>
    </row>
    <row r="10" spans="1:7" ht="89.25">
      <c r="A10" s="8">
        <v>5</v>
      </c>
      <c r="B10" s="3" t="s">
        <v>93</v>
      </c>
      <c r="C10" s="3" t="s">
        <v>94</v>
      </c>
      <c r="D10" s="6">
        <v>6</v>
      </c>
      <c r="E10" s="1" t="s">
        <v>68</v>
      </c>
      <c r="G10" s="6">
        <f>ROUND(D10*F10,0)</f>
        <v>0</v>
      </c>
    </row>
    <row r="11" ht="12.75">
      <c r="C11" s="3" t="s">
        <v>95</v>
      </c>
    </row>
    <row r="12" spans="1:7" ht="76.5">
      <c r="A12" s="8">
        <v>6</v>
      </c>
      <c r="B12" s="3" t="s">
        <v>96</v>
      </c>
      <c r="C12" s="3" t="s">
        <v>97</v>
      </c>
      <c r="D12" s="6">
        <v>1</v>
      </c>
      <c r="E12" s="1" t="s">
        <v>68</v>
      </c>
      <c r="G12" s="6">
        <f>ROUND(D12*F12,0)</f>
        <v>0</v>
      </c>
    </row>
    <row r="13" ht="25.5">
      <c r="C13" s="3" t="s">
        <v>98</v>
      </c>
    </row>
    <row r="14" spans="1:7" ht="76.5">
      <c r="A14" s="8">
        <v>7</v>
      </c>
      <c r="B14" s="3" t="s">
        <v>99</v>
      </c>
      <c r="C14" s="3" t="s">
        <v>100</v>
      </c>
      <c r="D14" s="6">
        <v>1</v>
      </c>
      <c r="E14" s="1" t="s">
        <v>68</v>
      </c>
      <c r="G14" s="6">
        <f>ROUND(D14*F14,0)</f>
        <v>0</v>
      </c>
    </row>
    <row r="15" ht="76.5">
      <c r="C15" s="3" t="s">
        <v>101</v>
      </c>
    </row>
    <row r="16" spans="1:7" ht="76.5">
      <c r="A16" s="8">
        <v>8</v>
      </c>
      <c r="B16" s="3" t="s">
        <v>102</v>
      </c>
      <c r="C16" s="3" t="s">
        <v>103</v>
      </c>
      <c r="D16" s="6">
        <v>1</v>
      </c>
      <c r="E16" s="1" t="s">
        <v>68</v>
      </c>
      <c r="G16" s="6">
        <f>ROUND(D16*F16,0)</f>
        <v>0</v>
      </c>
    </row>
    <row r="17" ht="63.75">
      <c r="C17" s="3" t="s">
        <v>104</v>
      </c>
    </row>
    <row r="18" spans="1:7" ht="76.5">
      <c r="A18" s="8">
        <v>9</v>
      </c>
      <c r="B18" s="3" t="s">
        <v>105</v>
      </c>
      <c r="C18" s="3" t="s">
        <v>106</v>
      </c>
      <c r="D18" s="6">
        <v>1</v>
      </c>
      <c r="E18" s="1" t="s">
        <v>68</v>
      </c>
      <c r="G18" s="6">
        <f>ROUND(D18*F18,0)</f>
        <v>0</v>
      </c>
    </row>
    <row r="19" spans="1:7" ht="51">
      <c r="A19" s="8">
        <v>10</v>
      </c>
      <c r="B19" s="3" t="s">
        <v>107</v>
      </c>
      <c r="C19" s="3" t="s">
        <v>108</v>
      </c>
      <c r="D19" s="6">
        <v>1</v>
      </c>
      <c r="E19" s="1" t="s">
        <v>68</v>
      </c>
      <c r="G19" s="6">
        <f>ROUND(D19*F19,0)</f>
        <v>0</v>
      </c>
    </row>
    <row r="20" spans="1:7" ht="89.25">
      <c r="A20" s="8">
        <v>11</v>
      </c>
      <c r="B20" s="3" t="s">
        <v>109</v>
      </c>
      <c r="C20" s="3" t="s">
        <v>110</v>
      </c>
      <c r="D20" s="6">
        <v>1</v>
      </c>
      <c r="E20" s="1" t="s">
        <v>68</v>
      </c>
      <c r="G20" s="6">
        <f>ROUND(D20*F20,0)</f>
        <v>0</v>
      </c>
    </row>
    <row r="21" ht="89.25">
      <c r="C21" s="3" t="s">
        <v>111</v>
      </c>
    </row>
    <row r="22" spans="1:7" ht="89.25">
      <c r="A22" s="8">
        <v>12</v>
      </c>
      <c r="B22" s="3" t="s">
        <v>112</v>
      </c>
      <c r="C22" s="3" t="s">
        <v>113</v>
      </c>
      <c r="D22" s="6">
        <v>1</v>
      </c>
      <c r="E22" s="1" t="s">
        <v>68</v>
      </c>
      <c r="G22" s="6">
        <f>ROUND(D22*F22,0)</f>
        <v>0</v>
      </c>
    </row>
    <row r="23" spans="1:7" ht="25.5">
      <c r="A23" s="8">
        <v>13</v>
      </c>
      <c r="B23" s="3" t="s">
        <v>114</v>
      </c>
      <c r="C23" s="3" t="s">
        <v>115</v>
      </c>
      <c r="D23" s="6">
        <v>1</v>
      </c>
      <c r="E23" s="1" t="s">
        <v>68</v>
      </c>
      <c r="G23" s="6">
        <f>ROUND(D23*F23,0)</f>
        <v>0</v>
      </c>
    </row>
    <row r="24" spans="1:9" s="11" customFormat="1" ht="12.75">
      <c r="A24" s="7"/>
      <c r="B24" s="4"/>
      <c r="C24" s="4" t="s">
        <v>74</v>
      </c>
      <c r="D24" s="5"/>
      <c r="E24" s="4"/>
      <c r="F24" s="5"/>
      <c r="G24" s="5">
        <f>ROUND(SUM(G2:G23),0)</f>
        <v>0</v>
      </c>
      <c r="H24" s="10"/>
      <c r="I24" s="10"/>
    </row>
  </sheetData>
  <sheetProtection/>
  <mergeCells count="2">
    <mergeCell ref="A2:F2"/>
    <mergeCell ref="A4:F4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03kazáncsere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HGy</cp:lastModifiedBy>
  <dcterms:created xsi:type="dcterms:W3CDTF">2018-01-25T11:21:14Z</dcterms:created>
  <dcterms:modified xsi:type="dcterms:W3CDTF">2018-01-31T09:42:15Z</dcterms:modified>
  <cp:category/>
  <cp:version/>
  <cp:contentType/>
  <cp:contentStatus/>
</cp:coreProperties>
</file>